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1 міс\"/>
    </mc:Choice>
  </mc:AlternateContent>
  <xr:revisionPtr revIDLastSave="0" documentId="13_ncr:1_{6C5B5D9B-E5A9-462D-93D4-F0237CADA8C9}" xr6:coauthVersionLast="47" xr6:coauthVersionMax="47" xr10:uidLastSave="{00000000-0000-0000-0000-000000000000}"/>
  <bookViews>
    <workbookView xWindow="-120" yWindow="-120" windowWidth="21840" windowHeight="13020" xr2:uid="{207A0029-DF51-498F-B76E-E87EA77EE5B0}"/>
  </bookViews>
  <sheets>
    <sheet name="Лист1" sheetId="1" r:id="rId1"/>
  </sheets>
  <definedNames>
    <definedName name="_xlnm.Print_Titles" localSheetId="0">Лист1!$7:$7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70" i="1" l="1"/>
  <c r="K70" i="1"/>
  <c r="L69" i="1"/>
  <c r="K69" i="1"/>
  <c r="K68" i="1"/>
  <c r="K67" i="1"/>
  <c r="L66" i="1"/>
  <c r="K66" i="1"/>
  <c r="L65" i="1"/>
  <c r="K65" i="1"/>
  <c r="L64" i="1"/>
  <c r="K64" i="1"/>
  <c r="L63" i="1"/>
  <c r="K63" i="1"/>
  <c r="L62" i="1"/>
  <c r="K62" i="1"/>
  <c r="L61" i="1"/>
  <c r="K61" i="1"/>
  <c r="L60" i="1"/>
  <c r="K60" i="1"/>
  <c r="K59" i="1"/>
  <c r="K58" i="1"/>
  <c r="K57" i="1"/>
  <c r="L56" i="1"/>
  <c r="K56" i="1"/>
  <c r="K55" i="1"/>
  <c r="L54" i="1"/>
  <c r="K54" i="1"/>
  <c r="L53" i="1"/>
  <c r="K53" i="1"/>
  <c r="K52" i="1"/>
  <c r="L51" i="1"/>
  <c r="K51" i="1"/>
  <c r="L50" i="1"/>
  <c r="K50" i="1"/>
  <c r="L49" i="1"/>
  <c r="K49" i="1"/>
  <c r="L48" i="1"/>
  <c r="K48" i="1"/>
  <c r="L47" i="1"/>
  <c r="K47" i="1"/>
  <c r="L46" i="1"/>
  <c r="K46" i="1"/>
  <c r="L45" i="1"/>
  <c r="K45" i="1"/>
  <c r="L44" i="1"/>
  <c r="K44" i="1"/>
  <c r="L43" i="1"/>
  <c r="K43" i="1"/>
  <c r="L42" i="1"/>
  <c r="K42" i="1"/>
  <c r="L41" i="1"/>
  <c r="K41" i="1"/>
  <c r="L40" i="1"/>
  <c r="K40" i="1"/>
  <c r="L39" i="1"/>
  <c r="K39" i="1"/>
  <c r="L38" i="1"/>
  <c r="K38" i="1"/>
  <c r="L37" i="1"/>
  <c r="K37" i="1"/>
  <c r="L36" i="1"/>
  <c r="K36" i="1"/>
  <c r="L35" i="1"/>
  <c r="K35" i="1"/>
  <c r="L34" i="1"/>
  <c r="K34" i="1"/>
  <c r="K33" i="1"/>
  <c r="L32" i="1"/>
  <c r="K32" i="1"/>
  <c r="L31" i="1"/>
  <c r="K31" i="1"/>
  <c r="L30" i="1"/>
  <c r="K30" i="1"/>
  <c r="L29" i="1"/>
  <c r="K29" i="1"/>
  <c r="L28" i="1"/>
  <c r="K28" i="1"/>
  <c r="L27" i="1"/>
  <c r="K27" i="1"/>
  <c r="L26" i="1"/>
  <c r="K26" i="1"/>
  <c r="L25" i="1"/>
  <c r="K25" i="1"/>
  <c r="L24" i="1"/>
  <c r="K24" i="1"/>
  <c r="L23" i="1"/>
  <c r="K23" i="1"/>
  <c r="L22" i="1"/>
  <c r="K22" i="1"/>
  <c r="L21" i="1"/>
  <c r="K21" i="1"/>
  <c r="L20" i="1"/>
  <c r="K20" i="1"/>
  <c r="L19" i="1"/>
  <c r="K19" i="1"/>
  <c r="L18" i="1"/>
  <c r="K18" i="1"/>
  <c r="L17" i="1"/>
  <c r="K17" i="1"/>
  <c r="L16" i="1"/>
  <c r="K16" i="1"/>
  <c r="L15" i="1"/>
  <c r="K15" i="1"/>
  <c r="L14" i="1"/>
  <c r="K14" i="1"/>
  <c r="L13" i="1"/>
  <c r="K13" i="1"/>
  <c r="L12" i="1"/>
  <c r="K12" i="1"/>
  <c r="L11" i="1"/>
  <c r="K11" i="1"/>
  <c r="L10" i="1"/>
  <c r="K10" i="1"/>
  <c r="L9" i="1"/>
  <c r="K9" i="1"/>
  <c r="L8" i="1"/>
  <c r="K8" i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8" i="1"/>
  <c r="I69" i="1"/>
  <c r="I70" i="1"/>
</calcChain>
</file>

<file path=xl/sharedStrings.xml><?xml version="1.0" encoding="utf-8"?>
<sst xmlns="http://schemas.openxmlformats.org/spreadsheetml/2006/main" count="201" uniqueCount="138">
  <si>
    <t>КМБ</t>
  </si>
  <si>
    <t>ККД</t>
  </si>
  <si>
    <t>Поч.річн. план</t>
  </si>
  <si>
    <t>Уточн.річн. план</t>
  </si>
  <si>
    <t xml:space="preserve"> Уточ.пл. за період</t>
  </si>
  <si>
    <t>% викон.</t>
  </si>
  <si>
    <t>1854300000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</si>
  <si>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</si>
  <si>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</si>
  <si>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</si>
  <si>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</si>
  <si>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</si>
  <si>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</si>
  <si>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11011300</t>
  </si>
  <si>
    <t>Податок на доходи фізичних осіб у вигляді мінімального податкового зобов`язання, що підлягає сплаті фізичними особами</t>
  </si>
  <si>
    <t>11020200</t>
  </si>
  <si>
    <t>Податок на прибуток підприємств та фінансових установ комунальної власності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</si>
  <si>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</si>
  <si>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</si>
  <si>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</si>
  <si>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</si>
  <si>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13030100</t>
  </si>
  <si>
    <t>Рентна плата за користування надрами для видобування інших корисних копалин загальнодержавного значення (крім видобування корисних копалин, визначених як Активи природних ресурсів)</t>
  </si>
  <si>
    <t>13030700</t>
  </si>
  <si>
    <t>Рентна плата за користування надрами для видобування нафти (крім видобування нафти, визначеної як Актив природних ресурсів)</t>
  </si>
  <si>
    <t>13030800</t>
  </si>
  <si>
    <t>Рентна плата за користування надрами для видобування природного газу (крім видобування природного газу, визначеного як Актив природних ресурсів)</t>
  </si>
  <si>
    <t>13030900</t>
  </si>
  <si>
    <t>Рентна плата за користування надрами для видобування газового конденсату</t>
  </si>
  <si>
    <t>14021900</t>
  </si>
  <si>
    <t>Пальне</t>
  </si>
  <si>
    <t>14031900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</si>
  <si>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</si>
  <si>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</si>
  <si>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</si>
  <si>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</si>
  <si>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</si>
  <si>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</si>
  <si>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</si>
  <si>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</si>
  <si>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</si>
  <si>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</si>
  <si>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</si>
  <si>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</si>
  <si>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</si>
  <si>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</si>
  <si>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</si>
  <si>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</si>
  <si>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</si>
  <si>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</si>
  <si>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</si>
  <si>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</si>
  <si>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18011000</t>
  </si>
  <si>
    <t>Транспортний податок з фізичних осіб</t>
  </si>
  <si>
    <t>18011100</t>
  </si>
  <si>
    <t>Транспортний податок з юридичних осіб</t>
  </si>
  <si>
    <t>18030100</t>
  </si>
  <si>
    <t>Туристичний збір, сплачений юридичними особами</t>
  </si>
  <si>
    <t>18030200</t>
  </si>
  <si>
    <t>Туристичний збір, сплачений фізичними особами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</si>
  <si>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</si>
  <si>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</si>
  <si>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</si>
  <si>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</si>
  <si>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</si>
  <si>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</si>
  <si>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</si>
  <si>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</si>
  <si>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</si>
  <si>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</si>
  <si>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</si>
  <si>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</t>
  </si>
  <si>
    <t>22010300</t>
  </si>
  <si>
    <t>Адміністративний збір, що справляється відповідно до Закону України `Про державну реєстрацію юридичних осіб, фізичних осіб - підприємців та громадських формувань`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</si>
  <si>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</si>
  <si>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</si>
  <si>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</si>
  <si>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</si>
  <si>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</si>
  <si>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</si>
  <si>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</si>
  <si>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</si>
  <si>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</si>
  <si>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</si>
  <si>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</si>
  <si>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</si>
  <si>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24060300</t>
  </si>
  <si>
    <t>Інші надходження</t>
  </si>
  <si>
    <t>24062200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</si>
  <si>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</si>
  <si>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</si>
  <si>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</si>
  <si>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</si>
  <si>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</t>
  </si>
  <si>
    <t>41031100</t>
  </si>
  <si>
    <t>Субвенція з державного бюджету місцевим бюджетам на забезпечення харчуванням учнів закладів загальної середньої освіти</t>
  </si>
  <si>
    <t>41033300</t>
  </si>
  <si>
    <t>Субвенція з державного бюджету місцевим бюджетам на забезпечення харчуванням учнів початкових класів закладів загальної середньої освіти</t>
  </si>
  <si>
    <t>41033900</t>
  </si>
  <si>
    <t>Освітня субвенція з державного бюджету місцевим бюджетам</t>
  </si>
  <si>
    <t>41035400</t>
  </si>
  <si>
    <t>Субвенція з державного бюджету місцевим бюджетам на надання державної підтримки особам з особливими освітніми потребами</t>
  </si>
  <si>
    <t>41035600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</si>
  <si>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ознакою статі</t>
  </si>
  <si>
    <t>41036000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</si>
  <si>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</si>
  <si>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41036300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</si>
  <si>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</si>
  <si>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41050200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</si>
  <si>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</t>
  </si>
  <si>
    <t>41050400</t>
  </si>
  <si>
    <t>Субвенція з місцевого бюджету на виплату грошової компенсації за належні для отримання жилі приміщення для сімей осіб, визначених пунктами 2 - 5 частини першої статті 10-1 Закону України `Про статус ветеранів війни, гарантії їх соціального захисту`, для о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</si>
  <si>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</si>
  <si>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</si>
  <si>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</si>
  <si>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</si>
  <si>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41051400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</si>
  <si>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</si>
  <si>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41051700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</si>
  <si>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</si>
  <si>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41053900</t>
  </si>
  <si>
    <t>Інші субвенції з місцевого бюджету</t>
  </si>
  <si>
    <t>41055000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</si>
  <si>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</si>
  <si>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</si>
  <si>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</si>
  <si>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41059300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</si>
  <si>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</t>
  </si>
  <si>
    <t xml:space="preserve"> </t>
  </si>
  <si>
    <t xml:space="preserve">Усього ( без урахування трансфертів) </t>
  </si>
  <si>
    <t xml:space="preserve">Усього </t>
  </si>
  <si>
    <t>Факт за 11 міс. 2025 року</t>
  </si>
  <si>
    <t>Відхилення (+/-)</t>
  </si>
  <si>
    <t>% до факту 2024 року</t>
  </si>
  <si>
    <t>ДОХОДИ</t>
  </si>
  <si>
    <t>(грн.)</t>
  </si>
  <si>
    <t>Аналіз виконання плану по доходах по Лебединській МТГ станом на 30.11.2025</t>
  </si>
  <si>
    <t>(загальний фонд)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</si>
</sst>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4" fontId="0" fillId="0" borderId="0" xfId="0" applyNumberForma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right"/>
    </xf>
    <xf numFmtId="0" fontId="0" fillId="0" borderId="1" xfId="0" applyBorder="1"/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4" fontId="0" fillId="0" borderId="1" xfId="0" applyNumberFormat="1" applyBorder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4" fontId="0" fillId="0" borderId="1" xfId="0" applyNumberFormat="1" applyBorder="1"/>
    <xf numFmtId="2" fontId="0" fillId="0" borderId="1" xfId="0" applyNumberFormat="1" applyBorder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" fontId="0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vertical="center"/>
    </xf>
    <xf numFmtId="4" fontId="1" fillId="0" borderId="1" xfId="0" applyNumberFormat="1" applyFont="1" applyBorder="1"/>
    <xf numFmtId="2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936A5D-57BC-49C0-AA98-B9492517904F}">
  <sheetPr>
    <pageSetUpPr fitToPage="1"/>
  </sheetPr>
  <dimension ref="A1:L71"/>
  <sheetViews>
    <sheetView tabSelected="1" topLeftCell="B1" workbookViewId="0">
      <selection activeCell="E79" sqref="E79"/>
    </sheetView>
  </sheetViews>
  <sheetFormatPr defaultRowHeight="12.75" x14ac:dyDescent="0.2"/>
  <cols>
    <col min="1" max="1" width="0" hidden="1" customWidth="1"/>
    <col min="2" max="3" width="12.28515625" style="11" customWidth="1"/>
    <col min="4" max="4" width="50.7109375" style="3" customWidth="1"/>
    <col min="5" max="5" width="14.28515625" style="4" customWidth="1"/>
    <col min="6" max="6" width="14.85546875" style="4" customWidth="1"/>
    <col min="7" max="7" width="14.42578125" style="4" customWidth="1"/>
    <col min="8" max="8" width="16" style="4" customWidth="1"/>
    <col min="9" max="9" width="9.28515625" style="4" customWidth="1"/>
    <col min="10" max="10" width="14.42578125" customWidth="1"/>
    <col min="11" max="11" width="13.28515625" customWidth="1"/>
    <col min="12" max="12" width="14.28515625" customWidth="1"/>
  </cols>
  <sheetData>
    <row r="1" spans="1:12" x14ac:dyDescent="0.2">
      <c r="B1" s="13"/>
    </row>
    <row r="2" spans="1:12" x14ac:dyDescent="0.2">
      <c r="B2" s="1"/>
      <c r="C2" s="1"/>
      <c r="D2" s="2"/>
      <c r="E2" s="5"/>
      <c r="F2" s="5"/>
      <c r="G2" s="5"/>
      <c r="H2" s="5"/>
      <c r="I2" s="5"/>
    </row>
    <row r="3" spans="1:12" ht="23.25" x14ac:dyDescent="0.35">
      <c r="B3" s="21" t="s">
        <v>136</v>
      </c>
      <c r="C3" s="22"/>
      <c r="D3" s="22"/>
      <c r="E3" s="22"/>
      <c r="F3" s="22"/>
      <c r="G3" s="22"/>
      <c r="H3" s="22"/>
      <c r="I3" s="22"/>
    </row>
    <row r="4" spans="1:12" x14ac:dyDescent="0.2">
      <c r="B4" s="1"/>
      <c r="C4" s="1"/>
      <c r="D4" s="2"/>
      <c r="E4" s="5" t="s">
        <v>137</v>
      </c>
      <c r="F4" s="5"/>
      <c r="G4" s="5"/>
      <c r="H4" s="5"/>
      <c r="I4" s="5"/>
    </row>
    <row r="5" spans="1:12" ht="8.25" customHeight="1" x14ac:dyDescent="0.3">
      <c r="B5" s="23"/>
      <c r="C5" s="22"/>
      <c r="D5" s="22"/>
      <c r="E5" s="22"/>
      <c r="F5" s="22"/>
      <c r="G5" s="22"/>
      <c r="H5" s="22"/>
      <c r="I5" s="22"/>
    </row>
    <row r="6" spans="1:12" x14ac:dyDescent="0.2">
      <c r="I6" s="6"/>
      <c r="L6" t="s">
        <v>135</v>
      </c>
    </row>
    <row r="7" spans="1:12" ht="28.5" customHeight="1" x14ac:dyDescent="0.2">
      <c r="A7" s="7"/>
      <c r="B7" s="14" t="s">
        <v>0</v>
      </c>
      <c r="C7" s="14" t="s">
        <v>1</v>
      </c>
      <c r="D7" s="15" t="s">
        <v>134</v>
      </c>
      <c r="E7" s="8" t="s">
        <v>2</v>
      </c>
      <c r="F7" s="8" t="s">
        <v>3</v>
      </c>
      <c r="G7" s="8" t="s">
        <v>4</v>
      </c>
      <c r="H7" s="8" t="s">
        <v>131</v>
      </c>
      <c r="I7" s="17" t="s">
        <v>5</v>
      </c>
      <c r="J7" s="8" t="s">
        <v>131</v>
      </c>
      <c r="K7" s="16" t="s">
        <v>132</v>
      </c>
      <c r="L7" s="16" t="s">
        <v>133</v>
      </c>
    </row>
    <row r="8" spans="1:12" ht="13.5" customHeight="1" x14ac:dyDescent="0.2">
      <c r="A8" s="9">
        <v>0</v>
      </c>
      <c r="B8" s="12" t="s">
        <v>6</v>
      </c>
      <c r="C8" s="12" t="s">
        <v>7</v>
      </c>
      <c r="D8" s="9" t="s">
        <v>8</v>
      </c>
      <c r="E8" s="10">
        <v>111500100</v>
      </c>
      <c r="F8" s="10">
        <v>119691174</v>
      </c>
      <c r="G8" s="10">
        <v>106841174</v>
      </c>
      <c r="H8" s="10">
        <v>110040779.62</v>
      </c>
      <c r="I8" s="24">
        <f t="shared" ref="I8:I38" si="0">IF(G8=0,0,H8/G8*100)</f>
        <v>102.99473087032909</v>
      </c>
      <c r="J8" s="10">
        <v>98157212.189999998</v>
      </c>
      <c r="K8" s="19">
        <f>H8-J8</f>
        <v>11883567.430000007</v>
      </c>
      <c r="L8" s="20">
        <f>H8/J8*100</f>
        <v>112.10666762519431</v>
      </c>
    </row>
    <row r="9" spans="1:12" ht="13.5" customHeight="1" x14ac:dyDescent="0.2">
      <c r="A9" s="9">
        <v>0</v>
      </c>
      <c r="B9" s="12" t="s">
        <v>6</v>
      </c>
      <c r="C9" s="12" t="s">
        <v>9</v>
      </c>
      <c r="D9" s="9" t="s">
        <v>10</v>
      </c>
      <c r="E9" s="10">
        <v>35450000</v>
      </c>
      <c r="F9" s="10">
        <v>40000000</v>
      </c>
      <c r="G9" s="10">
        <v>36200000</v>
      </c>
      <c r="H9" s="10">
        <v>39703626.649999999</v>
      </c>
      <c r="I9" s="24">
        <f t="shared" si="0"/>
        <v>109.67852665745856</v>
      </c>
      <c r="J9" s="10">
        <v>38130215.630000003</v>
      </c>
      <c r="K9" s="19">
        <f t="shared" ref="K9:K70" si="1">H9-J9</f>
        <v>1573411.0199999958</v>
      </c>
      <c r="L9" s="20">
        <f t="shared" ref="L9:L70" si="2">H9/J9*100</f>
        <v>104.12641521691808</v>
      </c>
    </row>
    <row r="10" spans="1:12" ht="13.5" customHeight="1" x14ac:dyDescent="0.2">
      <c r="A10" s="9">
        <v>0</v>
      </c>
      <c r="B10" s="12" t="s">
        <v>6</v>
      </c>
      <c r="C10" s="12" t="s">
        <v>11</v>
      </c>
      <c r="D10" s="9" t="s">
        <v>12</v>
      </c>
      <c r="E10" s="10">
        <v>1165000</v>
      </c>
      <c r="F10" s="10">
        <v>1385000</v>
      </c>
      <c r="G10" s="10">
        <v>1366100</v>
      </c>
      <c r="H10" s="10">
        <v>1301576.82</v>
      </c>
      <c r="I10" s="24">
        <f t="shared" si="0"/>
        <v>95.276833321133154</v>
      </c>
      <c r="J10" s="10">
        <v>1181581.6300000001</v>
      </c>
      <c r="K10" s="19">
        <f t="shared" si="1"/>
        <v>119995.18999999994</v>
      </c>
      <c r="L10" s="20">
        <f t="shared" si="2"/>
        <v>110.15547186528281</v>
      </c>
    </row>
    <row r="11" spans="1:12" ht="13.5" customHeight="1" x14ac:dyDescent="0.2">
      <c r="A11" s="9">
        <v>0</v>
      </c>
      <c r="B11" s="12" t="s">
        <v>6</v>
      </c>
      <c r="C11" s="12" t="s">
        <v>13</v>
      </c>
      <c r="D11" s="9" t="s">
        <v>14</v>
      </c>
      <c r="E11" s="10">
        <v>1500000</v>
      </c>
      <c r="F11" s="10">
        <v>1500000</v>
      </c>
      <c r="G11" s="10">
        <v>1424800</v>
      </c>
      <c r="H11" s="10">
        <v>1165614.98</v>
      </c>
      <c r="I11" s="24">
        <f t="shared" si="0"/>
        <v>81.809024424480626</v>
      </c>
      <c r="J11" s="10">
        <v>1413850.02</v>
      </c>
      <c r="K11" s="19">
        <f t="shared" si="1"/>
        <v>-248235.04000000004</v>
      </c>
      <c r="L11" s="20">
        <f t="shared" si="2"/>
        <v>82.44261863079366</v>
      </c>
    </row>
    <row r="12" spans="1:12" ht="13.5" customHeight="1" x14ac:dyDescent="0.2">
      <c r="A12" s="9">
        <v>0</v>
      </c>
      <c r="B12" s="12" t="s">
        <v>6</v>
      </c>
      <c r="C12" s="12" t="s">
        <v>15</v>
      </c>
      <c r="D12" s="9" t="s">
        <v>16</v>
      </c>
      <c r="E12" s="10">
        <v>153800</v>
      </c>
      <c r="F12" s="10">
        <v>153800</v>
      </c>
      <c r="G12" s="10">
        <v>153800</v>
      </c>
      <c r="H12" s="10">
        <v>40401.9</v>
      </c>
      <c r="I12" s="24">
        <f t="shared" si="0"/>
        <v>26.269115734720415</v>
      </c>
      <c r="J12" s="10">
        <v>460859.29</v>
      </c>
      <c r="K12" s="19">
        <f t="shared" si="1"/>
        <v>-420457.38999999996</v>
      </c>
      <c r="L12" s="20">
        <f t="shared" si="2"/>
        <v>8.7666454548415427</v>
      </c>
    </row>
    <row r="13" spans="1:12" ht="13.5" customHeight="1" x14ac:dyDescent="0.2">
      <c r="A13" s="9">
        <v>0</v>
      </c>
      <c r="B13" s="12" t="s">
        <v>6</v>
      </c>
      <c r="C13" s="12" t="s">
        <v>17</v>
      </c>
      <c r="D13" s="9" t="s">
        <v>18</v>
      </c>
      <c r="E13" s="10">
        <v>4420800</v>
      </c>
      <c r="F13" s="10">
        <v>4420800</v>
      </c>
      <c r="G13" s="10">
        <v>4420800</v>
      </c>
      <c r="H13" s="10">
        <v>4145311.12</v>
      </c>
      <c r="I13" s="24">
        <f t="shared" si="0"/>
        <v>93.768347810351074</v>
      </c>
      <c r="J13" s="10">
        <v>4582739.01</v>
      </c>
      <c r="K13" s="19">
        <f t="shared" si="1"/>
        <v>-437427.88999999966</v>
      </c>
      <c r="L13" s="20">
        <f t="shared" si="2"/>
        <v>90.45488104285478</v>
      </c>
    </row>
    <row r="14" spans="1:12" ht="13.5" customHeight="1" x14ac:dyDescent="0.2">
      <c r="A14" s="9">
        <v>0</v>
      </c>
      <c r="B14" s="12" t="s">
        <v>6</v>
      </c>
      <c r="C14" s="12" t="s">
        <v>19</v>
      </c>
      <c r="D14" s="9" t="s">
        <v>20</v>
      </c>
      <c r="E14" s="10">
        <v>1292000</v>
      </c>
      <c r="F14" s="10">
        <v>1292000</v>
      </c>
      <c r="G14" s="10">
        <v>1292000</v>
      </c>
      <c r="H14" s="10">
        <v>1079478.8799999999</v>
      </c>
      <c r="I14" s="24">
        <f t="shared" si="0"/>
        <v>83.550996904024757</v>
      </c>
      <c r="J14" s="10">
        <v>1055338.8999999999</v>
      </c>
      <c r="K14" s="19">
        <f t="shared" si="1"/>
        <v>24139.979999999981</v>
      </c>
      <c r="L14" s="20">
        <f t="shared" si="2"/>
        <v>102.28741497162666</v>
      </c>
    </row>
    <row r="15" spans="1:12" ht="13.5" customHeight="1" x14ac:dyDescent="0.2">
      <c r="A15" s="9">
        <v>0</v>
      </c>
      <c r="B15" s="12" t="s">
        <v>6</v>
      </c>
      <c r="C15" s="12" t="s">
        <v>21</v>
      </c>
      <c r="D15" s="9" t="s">
        <v>22</v>
      </c>
      <c r="E15" s="10">
        <v>20700</v>
      </c>
      <c r="F15" s="10">
        <v>20700</v>
      </c>
      <c r="G15" s="10">
        <v>20550</v>
      </c>
      <c r="H15" s="10">
        <v>25014.52</v>
      </c>
      <c r="I15" s="24">
        <f t="shared" si="0"/>
        <v>121.72515815085158</v>
      </c>
      <c r="J15" s="10">
        <v>20658.650000000001</v>
      </c>
      <c r="K15" s="19">
        <f t="shared" si="1"/>
        <v>4355.869999999999</v>
      </c>
      <c r="L15" s="20">
        <f t="shared" si="2"/>
        <v>121.08496925016881</v>
      </c>
    </row>
    <row r="16" spans="1:12" ht="13.5" customHeight="1" x14ac:dyDescent="0.2">
      <c r="A16" s="9">
        <v>0</v>
      </c>
      <c r="B16" s="12" t="s">
        <v>6</v>
      </c>
      <c r="C16" s="12" t="s">
        <v>23</v>
      </c>
      <c r="D16" s="9" t="s">
        <v>24</v>
      </c>
      <c r="E16" s="10">
        <v>2900000</v>
      </c>
      <c r="F16" s="10">
        <v>2900000</v>
      </c>
      <c r="G16" s="10">
        <v>2660000</v>
      </c>
      <c r="H16" s="10">
        <v>1959581.14</v>
      </c>
      <c r="I16" s="24">
        <f t="shared" si="0"/>
        <v>73.668463909774431</v>
      </c>
      <c r="J16" s="10">
        <v>2614228.75</v>
      </c>
      <c r="K16" s="19">
        <f t="shared" si="1"/>
        <v>-654647.6100000001</v>
      </c>
      <c r="L16" s="20">
        <f t="shared" si="2"/>
        <v>74.95828894085875</v>
      </c>
    </row>
    <row r="17" spans="1:12" ht="13.5" customHeight="1" x14ac:dyDescent="0.2">
      <c r="A17" s="9">
        <v>0</v>
      </c>
      <c r="B17" s="12" t="s">
        <v>6</v>
      </c>
      <c r="C17" s="12" t="s">
        <v>25</v>
      </c>
      <c r="D17" s="9" t="s">
        <v>26</v>
      </c>
      <c r="E17" s="10">
        <v>1100000</v>
      </c>
      <c r="F17" s="10">
        <v>1100000</v>
      </c>
      <c r="G17" s="10">
        <v>1010000</v>
      </c>
      <c r="H17" s="10">
        <v>1222922.97</v>
      </c>
      <c r="I17" s="24">
        <f t="shared" si="0"/>
        <v>121.08148217821781</v>
      </c>
      <c r="J17" s="10">
        <v>1008566.65</v>
      </c>
      <c r="K17" s="19">
        <f t="shared" si="1"/>
        <v>214356.31999999995</v>
      </c>
      <c r="L17" s="20">
        <f t="shared" si="2"/>
        <v>121.25356018861024</v>
      </c>
    </row>
    <row r="18" spans="1:12" ht="13.5" customHeight="1" x14ac:dyDescent="0.2">
      <c r="A18" s="9">
        <v>0</v>
      </c>
      <c r="B18" s="12" t="s">
        <v>6</v>
      </c>
      <c r="C18" s="12" t="s">
        <v>27</v>
      </c>
      <c r="D18" s="9" t="s">
        <v>28</v>
      </c>
      <c r="E18" s="10">
        <v>174000</v>
      </c>
      <c r="F18" s="10">
        <v>174000</v>
      </c>
      <c r="G18" s="10">
        <v>159500</v>
      </c>
      <c r="H18" s="10">
        <v>157689.22</v>
      </c>
      <c r="I18" s="24">
        <f t="shared" si="0"/>
        <v>98.864714733542328</v>
      </c>
      <c r="J18" s="10">
        <v>149432</v>
      </c>
      <c r="K18" s="19">
        <f t="shared" si="1"/>
        <v>8257.2200000000012</v>
      </c>
      <c r="L18" s="20">
        <f t="shared" si="2"/>
        <v>105.52573745917874</v>
      </c>
    </row>
    <row r="19" spans="1:12" ht="13.5" customHeight="1" x14ac:dyDescent="0.2">
      <c r="A19" s="9">
        <v>0</v>
      </c>
      <c r="B19" s="12" t="s">
        <v>6</v>
      </c>
      <c r="C19" s="12" t="s">
        <v>29</v>
      </c>
      <c r="D19" s="9" t="s">
        <v>30</v>
      </c>
      <c r="E19" s="10">
        <v>1300000</v>
      </c>
      <c r="F19" s="10">
        <v>1480000</v>
      </c>
      <c r="G19" s="10">
        <v>1370000</v>
      </c>
      <c r="H19" s="10">
        <v>1099689.5900000001</v>
      </c>
      <c r="I19" s="24">
        <f t="shared" si="0"/>
        <v>80.269313138686144</v>
      </c>
      <c r="J19" s="10">
        <v>969212.33</v>
      </c>
      <c r="K19" s="19">
        <f t="shared" si="1"/>
        <v>130477.26000000013</v>
      </c>
      <c r="L19" s="20">
        <f t="shared" si="2"/>
        <v>113.46219563673938</v>
      </c>
    </row>
    <row r="20" spans="1:12" ht="13.5" customHeight="1" x14ac:dyDescent="0.2">
      <c r="A20" s="9">
        <v>0</v>
      </c>
      <c r="B20" s="12" t="s">
        <v>6</v>
      </c>
      <c r="C20" s="12" t="s">
        <v>31</v>
      </c>
      <c r="D20" s="9" t="s">
        <v>30</v>
      </c>
      <c r="E20" s="10">
        <v>8180000</v>
      </c>
      <c r="F20" s="10">
        <v>9330000</v>
      </c>
      <c r="G20" s="10">
        <v>8605000</v>
      </c>
      <c r="H20" s="10">
        <v>8952213.0199999996</v>
      </c>
      <c r="I20" s="24">
        <f t="shared" si="0"/>
        <v>104.03501475886112</v>
      </c>
      <c r="J20" s="10">
        <v>6114483.3799999999</v>
      </c>
      <c r="K20" s="19">
        <f t="shared" si="1"/>
        <v>2837729.6399999997</v>
      </c>
      <c r="L20" s="20">
        <f t="shared" si="2"/>
        <v>146.40996570997302</v>
      </c>
    </row>
    <row r="21" spans="1:12" ht="13.5" customHeight="1" x14ac:dyDescent="0.2">
      <c r="A21" s="9">
        <v>0</v>
      </c>
      <c r="B21" s="12" t="s">
        <v>6</v>
      </c>
      <c r="C21" s="12" t="s">
        <v>32</v>
      </c>
      <c r="D21" s="9" t="s">
        <v>33</v>
      </c>
      <c r="E21" s="10">
        <v>4900000</v>
      </c>
      <c r="F21" s="10">
        <v>8694403</v>
      </c>
      <c r="G21" s="10">
        <v>8184403</v>
      </c>
      <c r="H21" s="10">
        <v>8542331.8399999999</v>
      </c>
      <c r="I21" s="24">
        <f t="shared" si="0"/>
        <v>104.37330419824147</v>
      </c>
      <c r="J21" s="10">
        <v>4051392.05</v>
      </c>
      <c r="K21" s="19">
        <f t="shared" si="1"/>
        <v>4490939.79</v>
      </c>
      <c r="L21" s="20">
        <f t="shared" si="2"/>
        <v>210.84930153822069</v>
      </c>
    </row>
    <row r="22" spans="1:12" ht="13.5" customHeight="1" x14ac:dyDescent="0.2">
      <c r="A22" s="9">
        <v>0</v>
      </c>
      <c r="B22" s="12" t="s">
        <v>6</v>
      </c>
      <c r="C22" s="12" t="s">
        <v>34</v>
      </c>
      <c r="D22" s="9" t="s">
        <v>35</v>
      </c>
      <c r="E22" s="10">
        <v>3900000</v>
      </c>
      <c r="F22" s="10">
        <v>5070000</v>
      </c>
      <c r="G22" s="10">
        <v>4730000</v>
      </c>
      <c r="H22" s="10">
        <v>4872369.22</v>
      </c>
      <c r="I22" s="24">
        <f t="shared" si="0"/>
        <v>103.0099200845666</v>
      </c>
      <c r="J22" s="10">
        <v>3189085.75</v>
      </c>
      <c r="K22" s="19">
        <f t="shared" si="1"/>
        <v>1683283.4699999997</v>
      </c>
      <c r="L22" s="20">
        <f t="shared" si="2"/>
        <v>152.78263433336653</v>
      </c>
    </row>
    <row r="23" spans="1:12" ht="13.5" customHeight="1" x14ac:dyDescent="0.2">
      <c r="A23" s="9">
        <v>0</v>
      </c>
      <c r="B23" s="12" t="s">
        <v>6</v>
      </c>
      <c r="C23" s="12" t="s">
        <v>36</v>
      </c>
      <c r="D23" s="9" t="s">
        <v>37</v>
      </c>
      <c r="E23" s="10">
        <v>230000</v>
      </c>
      <c r="F23" s="10">
        <v>230000</v>
      </c>
      <c r="G23" s="10">
        <v>223000</v>
      </c>
      <c r="H23" s="10">
        <v>121171.54</v>
      </c>
      <c r="I23" s="24">
        <f t="shared" si="0"/>
        <v>54.337013452914796</v>
      </c>
      <c r="J23" s="10">
        <v>199792.22</v>
      </c>
      <c r="K23" s="19">
        <f t="shared" si="1"/>
        <v>-78620.680000000008</v>
      </c>
      <c r="L23" s="20">
        <f t="shared" si="2"/>
        <v>60.648778015480275</v>
      </c>
    </row>
    <row r="24" spans="1:12" ht="13.5" customHeight="1" x14ac:dyDescent="0.2">
      <c r="A24" s="9">
        <v>0</v>
      </c>
      <c r="B24" s="12" t="s">
        <v>6</v>
      </c>
      <c r="C24" s="12" t="s">
        <v>38</v>
      </c>
      <c r="D24" s="9" t="s">
        <v>39</v>
      </c>
      <c r="E24" s="10">
        <v>770000</v>
      </c>
      <c r="F24" s="10">
        <v>770000</v>
      </c>
      <c r="G24" s="10">
        <v>720000</v>
      </c>
      <c r="H24" s="10">
        <v>516681</v>
      </c>
      <c r="I24" s="24">
        <f t="shared" si="0"/>
        <v>71.761250000000004</v>
      </c>
      <c r="J24" s="10">
        <v>911283.33</v>
      </c>
      <c r="K24" s="19">
        <f t="shared" si="1"/>
        <v>-394602.32999999996</v>
      </c>
      <c r="L24" s="20">
        <f t="shared" si="2"/>
        <v>56.698173113734015</v>
      </c>
    </row>
    <row r="25" spans="1:12" ht="13.5" customHeight="1" x14ac:dyDescent="0.2">
      <c r="A25" s="9">
        <v>0</v>
      </c>
      <c r="B25" s="12" t="s">
        <v>6</v>
      </c>
      <c r="C25" s="12" t="s">
        <v>40</v>
      </c>
      <c r="D25" s="9" t="s">
        <v>41</v>
      </c>
      <c r="E25" s="10">
        <v>2300000</v>
      </c>
      <c r="F25" s="10">
        <v>2300000</v>
      </c>
      <c r="G25" s="10">
        <v>2100000</v>
      </c>
      <c r="H25" s="10">
        <v>1525462.33</v>
      </c>
      <c r="I25" s="24">
        <f t="shared" si="0"/>
        <v>72.641063333333335</v>
      </c>
      <c r="J25" s="10">
        <v>2762929.79</v>
      </c>
      <c r="K25" s="19">
        <f t="shared" si="1"/>
        <v>-1237467.46</v>
      </c>
      <c r="L25" s="20">
        <f t="shared" si="2"/>
        <v>55.211765985555502</v>
      </c>
    </row>
    <row r="26" spans="1:12" ht="13.5" customHeight="1" x14ac:dyDescent="0.2">
      <c r="A26" s="9">
        <v>0</v>
      </c>
      <c r="B26" s="12" t="s">
        <v>6</v>
      </c>
      <c r="C26" s="12" t="s">
        <v>42</v>
      </c>
      <c r="D26" s="9" t="s">
        <v>43</v>
      </c>
      <c r="E26" s="10">
        <v>1600000</v>
      </c>
      <c r="F26" s="10">
        <v>1600000</v>
      </c>
      <c r="G26" s="10">
        <v>1512500</v>
      </c>
      <c r="H26" s="10">
        <v>1643696.81</v>
      </c>
      <c r="I26" s="24">
        <f t="shared" si="0"/>
        <v>108.67416925619835</v>
      </c>
      <c r="J26" s="10">
        <v>1464704.39</v>
      </c>
      <c r="K26" s="19">
        <f t="shared" si="1"/>
        <v>178992.42000000016</v>
      </c>
      <c r="L26" s="20">
        <f t="shared" si="2"/>
        <v>112.22037847514066</v>
      </c>
    </row>
    <row r="27" spans="1:12" ht="13.5" customHeight="1" x14ac:dyDescent="0.2">
      <c r="A27" s="9">
        <v>0</v>
      </c>
      <c r="B27" s="12" t="s">
        <v>6</v>
      </c>
      <c r="C27" s="12" t="s">
        <v>44</v>
      </c>
      <c r="D27" s="9" t="s">
        <v>45</v>
      </c>
      <c r="E27" s="10">
        <v>5900000</v>
      </c>
      <c r="F27" s="10">
        <v>5900000</v>
      </c>
      <c r="G27" s="10">
        <v>5360000</v>
      </c>
      <c r="H27" s="10">
        <v>4987434.26</v>
      </c>
      <c r="I27" s="24">
        <f t="shared" si="0"/>
        <v>93.04914664179104</v>
      </c>
      <c r="J27" s="10">
        <v>5016638.21</v>
      </c>
      <c r="K27" s="19">
        <f t="shared" si="1"/>
        <v>-29203.950000000186</v>
      </c>
      <c r="L27" s="20">
        <f t="shared" si="2"/>
        <v>99.417858159637944</v>
      </c>
    </row>
    <row r="28" spans="1:12" ht="13.5" customHeight="1" x14ac:dyDescent="0.2">
      <c r="A28" s="9">
        <v>0</v>
      </c>
      <c r="B28" s="12" t="s">
        <v>6</v>
      </c>
      <c r="C28" s="12" t="s">
        <v>46</v>
      </c>
      <c r="D28" s="9" t="s">
        <v>47</v>
      </c>
      <c r="E28" s="10">
        <v>24500000</v>
      </c>
      <c r="F28" s="10">
        <v>25450000</v>
      </c>
      <c r="G28" s="10">
        <v>23350000</v>
      </c>
      <c r="H28" s="10">
        <v>23730039.920000002</v>
      </c>
      <c r="I28" s="24">
        <f t="shared" si="0"/>
        <v>101.62757995717347</v>
      </c>
      <c r="J28" s="10">
        <v>21915289.600000001</v>
      </c>
      <c r="K28" s="19">
        <f t="shared" si="1"/>
        <v>1814750.3200000003</v>
      </c>
      <c r="L28" s="20">
        <f t="shared" si="2"/>
        <v>108.28074989253165</v>
      </c>
    </row>
    <row r="29" spans="1:12" ht="13.5" customHeight="1" x14ac:dyDescent="0.2">
      <c r="A29" s="9">
        <v>0</v>
      </c>
      <c r="B29" s="12" t="s">
        <v>6</v>
      </c>
      <c r="C29" s="12" t="s">
        <v>48</v>
      </c>
      <c r="D29" s="9" t="s">
        <v>49</v>
      </c>
      <c r="E29" s="10">
        <v>1500000</v>
      </c>
      <c r="F29" s="10">
        <v>2350000</v>
      </c>
      <c r="G29" s="10">
        <v>2300000</v>
      </c>
      <c r="H29" s="10">
        <v>2421658.9500000002</v>
      </c>
      <c r="I29" s="24">
        <f t="shared" si="0"/>
        <v>105.28951956521739</v>
      </c>
      <c r="J29" s="10">
        <v>1979698.36</v>
      </c>
      <c r="K29" s="19">
        <f t="shared" si="1"/>
        <v>441960.59000000008</v>
      </c>
      <c r="L29" s="20">
        <f t="shared" si="2"/>
        <v>122.32464293196668</v>
      </c>
    </row>
    <row r="30" spans="1:12" ht="13.5" customHeight="1" x14ac:dyDescent="0.2">
      <c r="A30" s="9">
        <v>0</v>
      </c>
      <c r="B30" s="12" t="s">
        <v>6</v>
      </c>
      <c r="C30" s="12" t="s">
        <v>50</v>
      </c>
      <c r="D30" s="9" t="s">
        <v>51</v>
      </c>
      <c r="E30" s="10">
        <v>2230000</v>
      </c>
      <c r="F30" s="10">
        <v>2230000</v>
      </c>
      <c r="G30" s="10">
        <v>2035000</v>
      </c>
      <c r="H30" s="10">
        <v>2486855.69</v>
      </c>
      <c r="I30" s="24">
        <f t="shared" si="0"/>
        <v>122.20421081081081</v>
      </c>
      <c r="J30" s="10">
        <v>2132877.7799999998</v>
      </c>
      <c r="K30" s="19">
        <f t="shared" si="1"/>
        <v>353977.91000000015</v>
      </c>
      <c r="L30" s="20">
        <f t="shared" si="2"/>
        <v>116.59625850666417</v>
      </c>
    </row>
    <row r="31" spans="1:12" ht="13.5" customHeight="1" x14ac:dyDescent="0.2">
      <c r="A31" s="9">
        <v>0</v>
      </c>
      <c r="B31" s="12" t="s">
        <v>6</v>
      </c>
      <c r="C31" s="12" t="s">
        <v>52</v>
      </c>
      <c r="D31" s="9" t="s">
        <v>53</v>
      </c>
      <c r="E31" s="10">
        <v>25000</v>
      </c>
      <c r="F31" s="10">
        <v>55000</v>
      </c>
      <c r="G31" s="10">
        <v>55000</v>
      </c>
      <c r="H31" s="10">
        <v>80339.360000000001</v>
      </c>
      <c r="I31" s="24">
        <f t="shared" si="0"/>
        <v>146.07156363636363</v>
      </c>
      <c r="J31" s="10">
        <v>24999.8</v>
      </c>
      <c r="K31" s="19">
        <f t="shared" si="1"/>
        <v>55339.56</v>
      </c>
      <c r="L31" s="20">
        <f t="shared" si="2"/>
        <v>321.36001088008703</v>
      </c>
    </row>
    <row r="32" spans="1:12" ht="13.5" customHeight="1" x14ac:dyDescent="0.2">
      <c r="A32" s="9">
        <v>0</v>
      </c>
      <c r="B32" s="12" t="s">
        <v>6</v>
      </c>
      <c r="C32" s="12" t="s">
        <v>54</v>
      </c>
      <c r="D32" s="9" t="s">
        <v>55</v>
      </c>
      <c r="E32" s="10">
        <v>131500</v>
      </c>
      <c r="F32" s="10">
        <v>171500</v>
      </c>
      <c r="G32" s="10">
        <v>171500</v>
      </c>
      <c r="H32" s="10">
        <v>172916.67</v>
      </c>
      <c r="I32" s="24">
        <f t="shared" si="0"/>
        <v>100.82604664723034</v>
      </c>
      <c r="J32" s="10">
        <v>169375</v>
      </c>
      <c r="K32" s="19">
        <f t="shared" si="1"/>
        <v>3541.6700000000128</v>
      </c>
      <c r="L32" s="20">
        <f t="shared" si="2"/>
        <v>102.0910228782288</v>
      </c>
    </row>
    <row r="33" spans="1:12" ht="13.5" customHeight="1" x14ac:dyDescent="0.2">
      <c r="A33" s="9">
        <v>0</v>
      </c>
      <c r="B33" s="12" t="s">
        <v>6</v>
      </c>
      <c r="C33" s="12" t="s">
        <v>56</v>
      </c>
      <c r="D33" s="9" t="s">
        <v>57</v>
      </c>
      <c r="E33" s="10">
        <v>0</v>
      </c>
      <c r="F33" s="10">
        <v>0</v>
      </c>
      <c r="G33" s="10">
        <v>0</v>
      </c>
      <c r="H33" s="10">
        <v>215.8</v>
      </c>
      <c r="I33" s="24">
        <f t="shared" si="0"/>
        <v>0</v>
      </c>
      <c r="J33" s="10">
        <v>0</v>
      </c>
      <c r="K33" s="19">
        <f t="shared" si="1"/>
        <v>215.8</v>
      </c>
      <c r="L33" s="20"/>
    </row>
    <row r="34" spans="1:12" ht="13.5" customHeight="1" x14ac:dyDescent="0.2">
      <c r="A34" s="9">
        <v>0</v>
      </c>
      <c r="B34" s="12" t="s">
        <v>6</v>
      </c>
      <c r="C34" s="12" t="s">
        <v>58</v>
      </c>
      <c r="D34" s="9" t="s">
        <v>59</v>
      </c>
      <c r="E34" s="10">
        <v>2400</v>
      </c>
      <c r="F34" s="10">
        <v>2400</v>
      </c>
      <c r="G34" s="10">
        <v>2400</v>
      </c>
      <c r="H34" s="10">
        <v>4385.5</v>
      </c>
      <c r="I34" s="24">
        <f t="shared" si="0"/>
        <v>182.72916666666669</v>
      </c>
      <c r="J34" s="10">
        <v>-3298.5</v>
      </c>
      <c r="K34" s="19">
        <f t="shared" si="1"/>
        <v>7684</v>
      </c>
      <c r="L34" s="20">
        <f t="shared" si="2"/>
        <v>-132.95437319993937</v>
      </c>
    </row>
    <row r="35" spans="1:12" ht="13.5" customHeight="1" x14ac:dyDescent="0.2">
      <c r="A35" s="9">
        <v>0</v>
      </c>
      <c r="B35" s="12" t="s">
        <v>6</v>
      </c>
      <c r="C35" s="12" t="s">
        <v>60</v>
      </c>
      <c r="D35" s="9" t="s">
        <v>61</v>
      </c>
      <c r="E35" s="10">
        <v>2400000</v>
      </c>
      <c r="F35" s="10">
        <v>2700000</v>
      </c>
      <c r="G35" s="10">
        <v>2585000</v>
      </c>
      <c r="H35" s="10">
        <v>3111694.76</v>
      </c>
      <c r="I35" s="24">
        <f t="shared" si="0"/>
        <v>120.37503907156673</v>
      </c>
      <c r="J35" s="10">
        <v>2370113.56</v>
      </c>
      <c r="K35" s="19">
        <f t="shared" si="1"/>
        <v>741581.19999999972</v>
      </c>
      <c r="L35" s="20">
        <f t="shared" si="2"/>
        <v>131.28884676732534</v>
      </c>
    </row>
    <row r="36" spans="1:12" ht="13.5" customHeight="1" x14ac:dyDescent="0.2">
      <c r="A36" s="9">
        <v>0</v>
      </c>
      <c r="B36" s="12" t="s">
        <v>6</v>
      </c>
      <c r="C36" s="12" t="s">
        <v>62</v>
      </c>
      <c r="D36" s="9" t="s">
        <v>63</v>
      </c>
      <c r="E36" s="10">
        <v>25500000</v>
      </c>
      <c r="F36" s="10">
        <v>28043862</v>
      </c>
      <c r="G36" s="10">
        <v>26543862</v>
      </c>
      <c r="H36" s="10">
        <v>29721772.68</v>
      </c>
      <c r="I36" s="24">
        <f t="shared" si="0"/>
        <v>111.97229958474016</v>
      </c>
      <c r="J36" s="10">
        <v>24230792.239999998</v>
      </c>
      <c r="K36" s="19">
        <f t="shared" si="1"/>
        <v>5490980.4400000013</v>
      </c>
      <c r="L36" s="20">
        <f t="shared" si="2"/>
        <v>122.66116759870333</v>
      </c>
    </row>
    <row r="37" spans="1:12" ht="13.5" customHeight="1" x14ac:dyDescent="0.2">
      <c r="A37" s="9">
        <v>0</v>
      </c>
      <c r="B37" s="12" t="s">
        <v>6</v>
      </c>
      <c r="C37" s="12" t="s">
        <v>64</v>
      </c>
      <c r="D37" s="9" t="s">
        <v>65</v>
      </c>
      <c r="E37" s="10">
        <v>20600000</v>
      </c>
      <c r="F37" s="10">
        <v>22100000</v>
      </c>
      <c r="G37" s="10">
        <v>20500000</v>
      </c>
      <c r="H37" s="10">
        <v>22229073.120000001</v>
      </c>
      <c r="I37" s="24">
        <f t="shared" si="0"/>
        <v>108.43450302439024</v>
      </c>
      <c r="J37" s="10">
        <v>20145346.25</v>
      </c>
      <c r="K37" s="19">
        <f t="shared" si="1"/>
        <v>2083726.870000001</v>
      </c>
      <c r="L37" s="20">
        <f t="shared" si="2"/>
        <v>110.34346515637577</v>
      </c>
    </row>
    <row r="38" spans="1:12" ht="13.5" customHeight="1" x14ac:dyDescent="0.2">
      <c r="A38" s="9">
        <v>0</v>
      </c>
      <c r="B38" s="12" t="s">
        <v>6</v>
      </c>
      <c r="C38" s="12" t="s">
        <v>66</v>
      </c>
      <c r="D38" s="9" t="s">
        <v>67</v>
      </c>
      <c r="E38" s="10">
        <v>12600</v>
      </c>
      <c r="F38" s="10">
        <v>31600</v>
      </c>
      <c r="G38" s="10">
        <v>31600</v>
      </c>
      <c r="H38" s="10">
        <v>32413</v>
      </c>
      <c r="I38" s="24">
        <f t="shared" si="0"/>
        <v>102.57278481012658</v>
      </c>
      <c r="J38" s="10">
        <v>93006</v>
      </c>
      <c r="K38" s="19">
        <f t="shared" si="1"/>
        <v>-60593</v>
      </c>
      <c r="L38" s="20">
        <f t="shared" si="2"/>
        <v>34.850439756574843</v>
      </c>
    </row>
    <row r="39" spans="1:12" ht="13.5" customHeight="1" x14ac:dyDescent="0.2">
      <c r="A39" s="9">
        <v>0</v>
      </c>
      <c r="B39" s="12" t="s">
        <v>6</v>
      </c>
      <c r="C39" s="12" t="s">
        <v>68</v>
      </c>
      <c r="D39" s="9" t="s">
        <v>69</v>
      </c>
      <c r="E39" s="10">
        <v>910000</v>
      </c>
      <c r="F39" s="10">
        <v>4210000</v>
      </c>
      <c r="G39" s="10">
        <v>3992300</v>
      </c>
      <c r="H39" s="10">
        <v>4842447.5599999996</v>
      </c>
      <c r="I39" s="24">
        <f t="shared" ref="I39:I68" si="3">IF(G39=0,0,H39/G39*100)</f>
        <v>121.29468126142824</v>
      </c>
      <c r="J39" s="10">
        <v>818033.88</v>
      </c>
      <c r="K39" s="19">
        <f t="shared" si="1"/>
        <v>4024413.6799999997</v>
      </c>
      <c r="L39" s="20">
        <f t="shared" si="2"/>
        <v>591.96173635253342</v>
      </c>
    </row>
    <row r="40" spans="1:12" ht="13.5" customHeight="1" x14ac:dyDescent="0.2">
      <c r="A40" s="9">
        <v>0</v>
      </c>
      <c r="B40" s="12" t="s">
        <v>6</v>
      </c>
      <c r="C40" s="12" t="s">
        <v>70</v>
      </c>
      <c r="D40" s="9" t="s">
        <v>71</v>
      </c>
      <c r="E40" s="10">
        <v>17000</v>
      </c>
      <c r="F40" s="10">
        <v>17000</v>
      </c>
      <c r="G40" s="10">
        <v>17000</v>
      </c>
      <c r="H40" s="10">
        <v>48353.279999999999</v>
      </c>
      <c r="I40" s="24">
        <f t="shared" si="3"/>
        <v>284.43105882352938</v>
      </c>
      <c r="J40" s="10">
        <v>204253.88</v>
      </c>
      <c r="K40" s="19">
        <f t="shared" si="1"/>
        <v>-155900.6</v>
      </c>
      <c r="L40" s="20">
        <f t="shared" si="2"/>
        <v>23.673126796905887</v>
      </c>
    </row>
    <row r="41" spans="1:12" ht="13.5" customHeight="1" x14ac:dyDescent="0.2">
      <c r="A41" s="9">
        <v>0</v>
      </c>
      <c r="B41" s="12" t="s">
        <v>6</v>
      </c>
      <c r="C41" s="12" t="s">
        <v>72</v>
      </c>
      <c r="D41" s="9" t="s">
        <v>73</v>
      </c>
      <c r="E41" s="10">
        <v>47500</v>
      </c>
      <c r="F41" s="10">
        <v>47500</v>
      </c>
      <c r="G41" s="10">
        <v>47500</v>
      </c>
      <c r="H41" s="10">
        <v>45992</v>
      </c>
      <c r="I41" s="24">
        <f t="shared" si="3"/>
        <v>96.825263157894739</v>
      </c>
      <c r="J41" s="10">
        <v>46320</v>
      </c>
      <c r="K41" s="19">
        <f t="shared" si="1"/>
        <v>-328</v>
      </c>
      <c r="L41" s="20">
        <f t="shared" si="2"/>
        <v>99.291882556131256</v>
      </c>
    </row>
    <row r="42" spans="1:12" ht="13.5" customHeight="1" x14ac:dyDescent="0.2">
      <c r="A42" s="9">
        <v>0</v>
      </c>
      <c r="B42" s="12" t="s">
        <v>6</v>
      </c>
      <c r="C42" s="12" t="s">
        <v>74</v>
      </c>
      <c r="D42" s="9" t="s">
        <v>75</v>
      </c>
      <c r="E42" s="10">
        <v>1215000</v>
      </c>
      <c r="F42" s="10">
        <v>1215000</v>
      </c>
      <c r="G42" s="10">
        <v>1146400</v>
      </c>
      <c r="H42" s="10">
        <v>1068988.42</v>
      </c>
      <c r="I42" s="24">
        <f t="shared" si="3"/>
        <v>93.247419748778782</v>
      </c>
      <c r="J42" s="10">
        <v>1092483.6099999999</v>
      </c>
      <c r="K42" s="19">
        <f t="shared" si="1"/>
        <v>-23495.189999999944</v>
      </c>
      <c r="L42" s="20">
        <f t="shared" si="2"/>
        <v>97.849378262068399</v>
      </c>
    </row>
    <row r="43" spans="1:12" ht="13.5" customHeight="1" x14ac:dyDescent="0.2">
      <c r="A43" s="9">
        <v>0</v>
      </c>
      <c r="B43" s="12" t="s">
        <v>6</v>
      </c>
      <c r="C43" s="12" t="s">
        <v>76</v>
      </c>
      <c r="D43" s="9" t="s">
        <v>77</v>
      </c>
      <c r="E43" s="10">
        <v>1515000</v>
      </c>
      <c r="F43" s="10">
        <v>1515000</v>
      </c>
      <c r="G43" s="10">
        <v>1429900</v>
      </c>
      <c r="H43" s="10">
        <v>1356520.45</v>
      </c>
      <c r="I43" s="24">
        <f t="shared" si="3"/>
        <v>94.868204070214702</v>
      </c>
      <c r="J43" s="10">
        <v>1370280.42</v>
      </c>
      <c r="K43" s="19">
        <f t="shared" si="1"/>
        <v>-13759.969999999972</v>
      </c>
      <c r="L43" s="20">
        <f t="shared" si="2"/>
        <v>98.995828167784822</v>
      </c>
    </row>
    <row r="44" spans="1:12" ht="13.5" customHeight="1" x14ac:dyDescent="0.2">
      <c r="A44" s="9">
        <v>0</v>
      </c>
      <c r="B44" s="12" t="s">
        <v>6</v>
      </c>
      <c r="C44" s="12" t="s">
        <v>78</v>
      </c>
      <c r="D44" s="9" t="s">
        <v>79</v>
      </c>
      <c r="E44" s="10">
        <v>320000</v>
      </c>
      <c r="F44" s="10">
        <v>380000</v>
      </c>
      <c r="G44" s="10">
        <v>353650</v>
      </c>
      <c r="H44" s="10">
        <v>406700.92</v>
      </c>
      <c r="I44" s="24">
        <f t="shared" si="3"/>
        <v>115.00096705782552</v>
      </c>
      <c r="J44" s="10">
        <v>293755.84000000003</v>
      </c>
      <c r="K44" s="19">
        <f t="shared" si="1"/>
        <v>112945.07999999996</v>
      </c>
      <c r="L44" s="20">
        <f t="shared" si="2"/>
        <v>138.44862454479201</v>
      </c>
    </row>
    <row r="45" spans="1:12" ht="13.5" customHeight="1" x14ac:dyDescent="0.2">
      <c r="A45" s="9">
        <v>0</v>
      </c>
      <c r="B45" s="12" t="s">
        <v>6</v>
      </c>
      <c r="C45" s="12" t="s">
        <v>80</v>
      </c>
      <c r="D45" s="9" t="s">
        <v>81</v>
      </c>
      <c r="E45" s="10">
        <v>362000</v>
      </c>
      <c r="F45" s="10">
        <v>362000</v>
      </c>
      <c r="G45" s="10">
        <v>350100</v>
      </c>
      <c r="H45" s="10">
        <v>414346.73</v>
      </c>
      <c r="I45" s="24">
        <f t="shared" si="3"/>
        <v>118.35096543844614</v>
      </c>
      <c r="J45" s="10">
        <v>321467.55</v>
      </c>
      <c r="K45" s="19">
        <f t="shared" si="1"/>
        <v>92879.18</v>
      </c>
      <c r="L45" s="20">
        <f t="shared" si="2"/>
        <v>128.89224122310324</v>
      </c>
    </row>
    <row r="46" spans="1:12" ht="13.5" customHeight="1" x14ac:dyDescent="0.2">
      <c r="A46" s="9">
        <v>0</v>
      </c>
      <c r="B46" s="12" t="s">
        <v>6</v>
      </c>
      <c r="C46" s="12" t="s">
        <v>82</v>
      </c>
      <c r="D46" s="9" t="s">
        <v>83</v>
      </c>
      <c r="E46" s="10">
        <v>10000</v>
      </c>
      <c r="F46" s="10">
        <v>16000</v>
      </c>
      <c r="G46" s="10">
        <v>15300</v>
      </c>
      <c r="H46" s="10">
        <v>21148</v>
      </c>
      <c r="I46" s="24">
        <f t="shared" si="3"/>
        <v>138.22222222222223</v>
      </c>
      <c r="J46" s="10">
        <v>9036</v>
      </c>
      <c r="K46" s="19">
        <f t="shared" si="1"/>
        <v>12112</v>
      </c>
      <c r="L46" s="20">
        <f t="shared" si="2"/>
        <v>234.04161133244799</v>
      </c>
    </row>
    <row r="47" spans="1:12" ht="13.5" customHeight="1" x14ac:dyDescent="0.2">
      <c r="A47" s="9">
        <v>0</v>
      </c>
      <c r="B47" s="12" t="s">
        <v>6</v>
      </c>
      <c r="C47" s="12" t="s">
        <v>84</v>
      </c>
      <c r="D47" s="9" t="s">
        <v>85</v>
      </c>
      <c r="E47" s="10">
        <v>49500</v>
      </c>
      <c r="F47" s="10">
        <v>59500</v>
      </c>
      <c r="G47" s="10">
        <v>59500</v>
      </c>
      <c r="H47" s="10">
        <v>69387.69</v>
      </c>
      <c r="I47" s="24">
        <f t="shared" si="3"/>
        <v>116.61796638655461</v>
      </c>
      <c r="J47" s="10">
        <v>49222.63</v>
      </c>
      <c r="K47" s="19">
        <f t="shared" si="1"/>
        <v>20165.060000000005</v>
      </c>
      <c r="L47" s="20">
        <f t="shared" si="2"/>
        <v>140.96705113075024</v>
      </c>
    </row>
    <row r="48" spans="1:12" ht="13.5" customHeight="1" x14ac:dyDescent="0.2">
      <c r="A48" s="9">
        <v>0</v>
      </c>
      <c r="B48" s="12" t="s">
        <v>6</v>
      </c>
      <c r="C48" s="12" t="s">
        <v>86</v>
      </c>
      <c r="D48" s="9" t="s">
        <v>87</v>
      </c>
      <c r="E48" s="10">
        <v>300000</v>
      </c>
      <c r="F48" s="10">
        <v>655000</v>
      </c>
      <c r="G48" s="10">
        <v>645000</v>
      </c>
      <c r="H48" s="10">
        <v>673018.03</v>
      </c>
      <c r="I48" s="24">
        <f t="shared" si="3"/>
        <v>104.34388062015505</v>
      </c>
      <c r="J48" s="10">
        <v>1091919.99</v>
      </c>
      <c r="K48" s="19">
        <f t="shared" si="1"/>
        <v>-418901.95999999996</v>
      </c>
      <c r="L48" s="20">
        <f t="shared" si="2"/>
        <v>61.636203766175214</v>
      </c>
    </row>
    <row r="49" spans="1:12" ht="13.5" customHeight="1" x14ac:dyDescent="0.2">
      <c r="A49" s="9">
        <v>0</v>
      </c>
      <c r="B49" s="12" t="s">
        <v>6</v>
      </c>
      <c r="C49" s="12" t="s">
        <v>88</v>
      </c>
      <c r="D49" s="9" t="s">
        <v>89</v>
      </c>
      <c r="E49" s="10">
        <v>35000</v>
      </c>
      <c r="F49" s="10">
        <v>35000</v>
      </c>
      <c r="G49" s="10">
        <v>35000</v>
      </c>
      <c r="H49" s="10">
        <v>26577.54</v>
      </c>
      <c r="I49" s="24">
        <f t="shared" si="3"/>
        <v>75.935828571428573</v>
      </c>
      <c r="J49" s="10">
        <v>33328.379999999997</v>
      </c>
      <c r="K49" s="19">
        <f t="shared" si="1"/>
        <v>-6750.8399999999965</v>
      </c>
      <c r="L49" s="20">
        <f t="shared" si="2"/>
        <v>79.744470028246212</v>
      </c>
    </row>
    <row r="50" spans="1:12" ht="13.5" customHeight="1" x14ac:dyDescent="0.2">
      <c r="A50" s="9">
        <v>0</v>
      </c>
      <c r="B50" s="12" t="s">
        <v>6</v>
      </c>
      <c r="C50" s="12" t="s">
        <v>90</v>
      </c>
      <c r="D50" s="9" t="s">
        <v>91</v>
      </c>
      <c r="E50" s="10">
        <v>41132200</v>
      </c>
      <c r="F50" s="10">
        <v>41132200</v>
      </c>
      <c r="G50" s="10">
        <v>37704700</v>
      </c>
      <c r="H50" s="10">
        <v>37704700</v>
      </c>
      <c r="I50" s="24">
        <f t="shared" si="3"/>
        <v>100</v>
      </c>
      <c r="J50" s="10">
        <v>1991000</v>
      </c>
      <c r="K50" s="19">
        <f t="shared" si="1"/>
        <v>35713700</v>
      </c>
      <c r="L50" s="20">
        <f t="shared" si="2"/>
        <v>1893.756906077348</v>
      </c>
    </row>
    <row r="51" spans="1:12" ht="13.5" customHeight="1" x14ac:dyDescent="0.2">
      <c r="A51" s="9">
        <v>0</v>
      </c>
      <c r="B51" s="12" t="s">
        <v>6</v>
      </c>
      <c r="C51" s="12" t="s">
        <v>92</v>
      </c>
      <c r="D51" s="9" t="s">
        <v>93</v>
      </c>
      <c r="E51" s="10">
        <v>0</v>
      </c>
      <c r="F51" s="10">
        <v>0</v>
      </c>
      <c r="G51" s="10">
        <v>0</v>
      </c>
      <c r="H51" s="10">
        <v>0</v>
      </c>
      <c r="I51" s="24">
        <f t="shared" si="3"/>
        <v>0</v>
      </c>
      <c r="J51" s="10">
        <v>12226400</v>
      </c>
      <c r="K51" s="19">
        <f t="shared" si="1"/>
        <v>-12226400</v>
      </c>
      <c r="L51" s="20">
        <f t="shared" si="2"/>
        <v>0</v>
      </c>
    </row>
    <row r="52" spans="1:12" ht="13.5" customHeight="1" x14ac:dyDescent="0.2">
      <c r="A52" s="9">
        <v>0</v>
      </c>
      <c r="B52" s="12" t="s">
        <v>6</v>
      </c>
      <c r="C52" s="12" t="s">
        <v>94</v>
      </c>
      <c r="D52" s="9" t="s">
        <v>95</v>
      </c>
      <c r="E52" s="10">
        <v>0</v>
      </c>
      <c r="F52" s="10">
        <v>3630600</v>
      </c>
      <c r="G52" s="10">
        <v>2420400</v>
      </c>
      <c r="H52" s="10">
        <v>2420400</v>
      </c>
      <c r="I52" s="24">
        <f t="shared" si="3"/>
        <v>100</v>
      </c>
      <c r="J52" s="10">
        <v>0</v>
      </c>
      <c r="K52" s="19">
        <f t="shared" si="1"/>
        <v>2420400</v>
      </c>
      <c r="L52" s="20"/>
    </row>
    <row r="53" spans="1:12" ht="13.5" customHeight="1" x14ac:dyDescent="0.2">
      <c r="A53" s="9">
        <v>0</v>
      </c>
      <c r="B53" s="12" t="s">
        <v>6</v>
      </c>
      <c r="C53" s="12" t="s">
        <v>96</v>
      </c>
      <c r="D53" s="9" t="s">
        <v>97</v>
      </c>
      <c r="E53" s="10">
        <v>0</v>
      </c>
      <c r="F53" s="10">
        <v>0</v>
      </c>
      <c r="G53" s="10">
        <v>0</v>
      </c>
      <c r="H53" s="10">
        <v>0</v>
      </c>
      <c r="I53" s="24">
        <f t="shared" si="3"/>
        <v>0</v>
      </c>
      <c r="J53" s="10">
        <v>1578600</v>
      </c>
      <c r="K53" s="19">
        <f t="shared" si="1"/>
        <v>-1578600</v>
      </c>
      <c r="L53" s="20">
        <f t="shared" si="2"/>
        <v>0</v>
      </c>
    </row>
    <row r="54" spans="1:12" ht="13.5" customHeight="1" x14ac:dyDescent="0.2">
      <c r="A54" s="9">
        <v>0</v>
      </c>
      <c r="B54" s="12" t="s">
        <v>6</v>
      </c>
      <c r="C54" s="12" t="s">
        <v>98</v>
      </c>
      <c r="D54" s="9" t="s">
        <v>99</v>
      </c>
      <c r="E54" s="10">
        <v>66107500</v>
      </c>
      <c r="F54" s="10">
        <v>105132200</v>
      </c>
      <c r="G54" s="10">
        <v>96397400</v>
      </c>
      <c r="H54" s="10">
        <v>96397400</v>
      </c>
      <c r="I54" s="24">
        <f t="shared" si="3"/>
        <v>100</v>
      </c>
      <c r="J54" s="10">
        <v>97344200</v>
      </c>
      <c r="K54" s="19">
        <f t="shared" si="1"/>
        <v>-946800</v>
      </c>
      <c r="L54" s="20">
        <f t="shared" si="2"/>
        <v>99.027368862243463</v>
      </c>
    </row>
    <row r="55" spans="1:12" ht="13.5" customHeight="1" x14ac:dyDescent="0.2">
      <c r="A55" s="9">
        <v>0</v>
      </c>
      <c r="B55" s="12" t="s">
        <v>6</v>
      </c>
      <c r="C55" s="12" t="s">
        <v>100</v>
      </c>
      <c r="D55" s="9" t="s">
        <v>101</v>
      </c>
      <c r="E55" s="10">
        <v>0</v>
      </c>
      <c r="F55" s="10">
        <v>218600</v>
      </c>
      <c r="G55" s="10">
        <v>197100</v>
      </c>
      <c r="H55" s="10">
        <v>197100</v>
      </c>
      <c r="I55" s="24">
        <f t="shared" si="3"/>
        <v>100</v>
      </c>
      <c r="J55" s="10">
        <v>0</v>
      </c>
      <c r="K55" s="19">
        <f t="shared" si="1"/>
        <v>197100</v>
      </c>
      <c r="L55" s="20"/>
    </row>
    <row r="56" spans="1:12" ht="13.5" customHeight="1" x14ac:dyDescent="0.2">
      <c r="A56" s="9">
        <v>0</v>
      </c>
      <c r="B56" s="12" t="s">
        <v>6</v>
      </c>
      <c r="C56" s="12" t="s">
        <v>102</v>
      </c>
      <c r="D56" s="9" t="s">
        <v>103</v>
      </c>
      <c r="E56" s="10">
        <v>0</v>
      </c>
      <c r="F56" s="10">
        <v>0</v>
      </c>
      <c r="G56" s="10">
        <v>0</v>
      </c>
      <c r="H56" s="10">
        <v>0</v>
      </c>
      <c r="I56" s="24">
        <f t="shared" si="3"/>
        <v>0</v>
      </c>
      <c r="J56" s="10">
        <v>1788000</v>
      </c>
      <c r="K56" s="19">
        <f t="shared" si="1"/>
        <v>-1788000</v>
      </c>
      <c r="L56" s="20">
        <f t="shared" si="2"/>
        <v>0</v>
      </c>
    </row>
    <row r="57" spans="1:12" ht="13.5" customHeight="1" x14ac:dyDescent="0.2">
      <c r="A57" s="9">
        <v>0</v>
      </c>
      <c r="B57" s="12" t="s">
        <v>6</v>
      </c>
      <c r="C57" s="12" t="s">
        <v>104</v>
      </c>
      <c r="D57" s="9" t="s">
        <v>105</v>
      </c>
      <c r="E57" s="10">
        <v>0</v>
      </c>
      <c r="F57" s="10">
        <v>1859700</v>
      </c>
      <c r="G57" s="10">
        <v>1859700</v>
      </c>
      <c r="H57" s="10">
        <v>1859700</v>
      </c>
      <c r="I57" s="24">
        <f t="shared" si="3"/>
        <v>100</v>
      </c>
      <c r="J57" s="10">
        <v>0</v>
      </c>
      <c r="K57" s="19">
        <f t="shared" si="1"/>
        <v>1859700</v>
      </c>
      <c r="L57" s="20"/>
    </row>
    <row r="58" spans="1:12" ht="13.5" customHeight="1" x14ac:dyDescent="0.2">
      <c r="A58" s="9">
        <v>0</v>
      </c>
      <c r="B58" s="12" t="s">
        <v>6</v>
      </c>
      <c r="C58" s="12" t="s">
        <v>106</v>
      </c>
      <c r="D58" s="9" t="s">
        <v>107</v>
      </c>
      <c r="E58" s="10">
        <v>0</v>
      </c>
      <c r="F58" s="10">
        <v>12292900</v>
      </c>
      <c r="G58" s="10">
        <v>10650400</v>
      </c>
      <c r="H58" s="10">
        <v>10650400</v>
      </c>
      <c r="I58" s="24">
        <f t="shared" si="3"/>
        <v>100</v>
      </c>
      <c r="J58" s="10">
        <v>0</v>
      </c>
      <c r="K58" s="19">
        <f t="shared" si="1"/>
        <v>10650400</v>
      </c>
      <c r="L58" s="20"/>
    </row>
    <row r="59" spans="1:12" ht="13.5" customHeight="1" x14ac:dyDescent="0.2">
      <c r="A59" s="9">
        <v>0</v>
      </c>
      <c r="B59" s="12" t="s">
        <v>6</v>
      </c>
      <c r="C59" s="12" t="s">
        <v>108</v>
      </c>
      <c r="D59" s="9" t="s">
        <v>109</v>
      </c>
      <c r="E59" s="10">
        <v>0</v>
      </c>
      <c r="F59" s="10">
        <v>6102841.5599999996</v>
      </c>
      <c r="G59" s="10">
        <v>6102841.5599999996</v>
      </c>
      <c r="H59" s="10">
        <v>5887810.1500000004</v>
      </c>
      <c r="I59" s="24">
        <f t="shared" si="3"/>
        <v>96.476536251417954</v>
      </c>
      <c r="J59" s="10">
        <v>0</v>
      </c>
      <c r="K59" s="19">
        <f t="shared" si="1"/>
        <v>5887810.1500000004</v>
      </c>
      <c r="L59" s="20"/>
    </row>
    <row r="60" spans="1:12" ht="13.5" customHeight="1" x14ac:dyDescent="0.2">
      <c r="A60" s="9">
        <v>0</v>
      </c>
      <c r="B60" s="12" t="s">
        <v>6</v>
      </c>
      <c r="C60" s="12" t="s">
        <v>110</v>
      </c>
      <c r="D60" s="9" t="s">
        <v>111</v>
      </c>
      <c r="E60" s="10">
        <v>0</v>
      </c>
      <c r="F60" s="10">
        <v>0</v>
      </c>
      <c r="G60" s="10">
        <v>0</v>
      </c>
      <c r="H60" s="10">
        <v>0</v>
      </c>
      <c r="I60" s="24">
        <f t="shared" si="3"/>
        <v>0</v>
      </c>
      <c r="J60" s="10">
        <v>1702609.71</v>
      </c>
      <c r="K60" s="19">
        <f t="shared" si="1"/>
        <v>-1702609.71</v>
      </c>
      <c r="L60" s="20">
        <f t="shared" si="2"/>
        <v>0</v>
      </c>
    </row>
    <row r="61" spans="1:12" ht="13.5" customHeight="1" x14ac:dyDescent="0.2">
      <c r="A61" s="9">
        <v>0</v>
      </c>
      <c r="B61" s="12" t="s">
        <v>6</v>
      </c>
      <c r="C61" s="12" t="s">
        <v>112</v>
      </c>
      <c r="D61" s="9" t="s">
        <v>113</v>
      </c>
      <c r="E61" s="10">
        <v>1434957</v>
      </c>
      <c r="F61" s="10">
        <v>2150814</v>
      </c>
      <c r="G61" s="10">
        <v>1971849</v>
      </c>
      <c r="H61" s="10">
        <v>1971849</v>
      </c>
      <c r="I61" s="24">
        <f t="shared" si="3"/>
        <v>100</v>
      </c>
      <c r="J61" s="10">
        <v>1907754</v>
      </c>
      <c r="K61" s="19">
        <f t="shared" si="1"/>
        <v>64095</v>
      </c>
      <c r="L61" s="20">
        <f t="shared" si="2"/>
        <v>103.35970989970404</v>
      </c>
    </row>
    <row r="62" spans="1:12" ht="13.5" customHeight="1" x14ac:dyDescent="0.2">
      <c r="A62" s="9">
        <v>0</v>
      </c>
      <c r="B62" s="12" t="s">
        <v>6</v>
      </c>
      <c r="C62" s="12" t="s">
        <v>114</v>
      </c>
      <c r="D62" s="9" t="s">
        <v>115</v>
      </c>
      <c r="E62" s="10">
        <v>0</v>
      </c>
      <c r="F62" s="10">
        <v>0</v>
      </c>
      <c r="G62" s="10">
        <v>0</v>
      </c>
      <c r="H62" s="10">
        <v>0</v>
      </c>
      <c r="I62" s="24">
        <f t="shared" si="3"/>
        <v>0</v>
      </c>
      <c r="J62" s="10">
        <v>371624</v>
      </c>
      <c r="K62" s="19">
        <f t="shared" si="1"/>
        <v>-371624</v>
      </c>
      <c r="L62" s="20">
        <f t="shared" si="2"/>
        <v>0</v>
      </c>
    </row>
    <row r="63" spans="1:12" ht="13.5" customHeight="1" x14ac:dyDescent="0.2">
      <c r="A63" s="9">
        <v>0</v>
      </c>
      <c r="B63" s="12" t="s">
        <v>6</v>
      </c>
      <c r="C63" s="12" t="s">
        <v>116</v>
      </c>
      <c r="D63" s="9" t="s">
        <v>117</v>
      </c>
      <c r="E63" s="10">
        <v>0</v>
      </c>
      <c r="F63" s="10">
        <v>0</v>
      </c>
      <c r="G63" s="10">
        <v>0</v>
      </c>
      <c r="H63" s="10">
        <v>0</v>
      </c>
      <c r="I63" s="24">
        <f t="shared" si="3"/>
        <v>0</v>
      </c>
      <c r="J63" s="10">
        <v>1933704</v>
      </c>
      <c r="K63" s="19">
        <f t="shared" si="1"/>
        <v>-1933704</v>
      </c>
      <c r="L63" s="20">
        <f t="shared" si="2"/>
        <v>0</v>
      </c>
    </row>
    <row r="64" spans="1:12" ht="13.5" customHeight="1" x14ac:dyDescent="0.2">
      <c r="A64" s="9">
        <v>0</v>
      </c>
      <c r="B64" s="12" t="s">
        <v>6</v>
      </c>
      <c r="C64" s="12" t="s">
        <v>118</v>
      </c>
      <c r="D64" s="9" t="s">
        <v>119</v>
      </c>
      <c r="E64" s="10">
        <v>0</v>
      </c>
      <c r="F64" s="10">
        <v>0</v>
      </c>
      <c r="G64" s="10">
        <v>0</v>
      </c>
      <c r="H64" s="10">
        <v>0</v>
      </c>
      <c r="I64" s="24">
        <f t="shared" si="3"/>
        <v>0</v>
      </c>
      <c r="J64" s="10">
        <v>305629</v>
      </c>
      <c r="K64" s="19">
        <f t="shared" si="1"/>
        <v>-305629</v>
      </c>
      <c r="L64" s="20">
        <f t="shared" si="2"/>
        <v>0</v>
      </c>
    </row>
    <row r="65" spans="1:12" ht="13.5" customHeight="1" x14ac:dyDescent="0.2">
      <c r="A65" s="9">
        <v>0</v>
      </c>
      <c r="B65" s="12" t="s">
        <v>6</v>
      </c>
      <c r="C65" s="12" t="s">
        <v>120</v>
      </c>
      <c r="D65" s="9" t="s">
        <v>121</v>
      </c>
      <c r="E65" s="10">
        <v>306259</v>
      </c>
      <c r="F65" s="10">
        <v>382499</v>
      </c>
      <c r="G65" s="10">
        <v>360983</v>
      </c>
      <c r="H65" s="10">
        <v>268608.64000000001</v>
      </c>
      <c r="I65" s="24">
        <f t="shared" si="3"/>
        <v>74.410329572306736</v>
      </c>
      <c r="J65" s="10">
        <v>227506.89</v>
      </c>
      <c r="K65" s="19">
        <f t="shared" si="1"/>
        <v>41101.75</v>
      </c>
      <c r="L65" s="20">
        <f t="shared" si="2"/>
        <v>118.06615615025989</v>
      </c>
    </row>
    <row r="66" spans="1:12" ht="13.5" customHeight="1" x14ac:dyDescent="0.2">
      <c r="A66" s="9">
        <v>0</v>
      </c>
      <c r="B66" s="12" t="s">
        <v>6</v>
      </c>
      <c r="C66" s="12" t="s">
        <v>122</v>
      </c>
      <c r="D66" s="9" t="s">
        <v>123</v>
      </c>
      <c r="E66" s="10">
        <v>47000</v>
      </c>
      <c r="F66" s="10">
        <v>32000</v>
      </c>
      <c r="G66" s="10">
        <v>32000</v>
      </c>
      <c r="H66" s="10">
        <v>26518</v>
      </c>
      <c r="I66" s="24">
        <f t="shared" si="3"/>
        <v>82.868750000000006</v>
      </c>
      <c r="J66" s="10">
        <v>39992</v>
      </c>
      <c r="K66" s="19">
        <f t="shared" si="1"/>
        <v>-13474</v>
      </c>
      <c r="L66" s="20">
        <f t="shared" si="2"/>
        <v>66.308261652330472</v>
      </c>
    </row>
    <row r="67" spans="1:12" ht="13.5" customHeight="1" x14ac:dyDescent="0.2">
      <c r="A67" s="9">
        <v>0</v>
      </c>
      <c r="B67" s="12" t="s">
        <v>6</v>
      </c>
      <c r="C67" s="12" t="s">
        <v>124</v>
      </c>
      <c r="D67" s="9" t="s">
        <v>125</v>
      </c>
      <c r="E67" s="10">
        <v>0</v>
      </c>
      <c r="F67" s="10">
        <v>70272</v>
      </c>
      <c r="G67" s="10">
        <v>61488</v>
      </c>
      <c r="H67" s="10">
        <v>61488</v>
      </c>
      <c r="I67" s="24">
        <f t="shared" si="3"/>
        <v>100</v>
      </c>
      <c r="J67" s="10">
        <v>0</v>
      </c>
      <c r="K67" s="19">
        <f t="shared" si="1"/>
        <v>61488</v>
      </c>
      <c r="L67" s="20"/>
    </row>
    <row r="68" spans="1:12" ht="13.5" customHeight="1" x14ac:dyDescent="0.2">
      <c r="A68" s="9">
        <v>0</v>
      </c>
      <c r="B68" s="12" t="s">
        <v>6</v>
      </c>
      <c r="C68" s="12" t="s">
        <v>126</v>
      </c>
      <c r="D68" s="9" t="s">
        <v>127</v>
      </c>
      <c r="E68" s="10">
        <v>0</v>
      </c>
      <c r="F68" s="10">
        <v>292505</v>
      </c>
      <c r="G68" s="10">
        <v>274532</v>
      </c>
      <c r="H68" s="10">
        <v>274532</v>
      </c>
      <c r="I68" s="24">
        <f t="shared" si="3"/>
        <v>100</v>
      </c>
      <c r="J68" s="10">
        <v>0</v>
      </c>
      <c r="K68" s="19">
        <f t="shared" si="1"/>
        <v>274532</v>
      </c>
      <c r="L68" s="20"/>
    </row>
    <row r="69" spans="1:12" ht="13.5" customHeight="1" x14ac:dyDescent="0.2">
      <c r="A69" s="9">
        <v>1</v>
      </c>
      <c r="B69" s="14"/>
      <c r="C69" s="14" t="s">
        <v>128</v>
      </c>
      <c r="D69" s="25" t="s">
        <v>129</v>
      </c>
      <c r="E69" s="26">
        <v>270438900</v>
      </c>
      <c r="F69" s="26">
        <v>299658239</v>
      </c>
      <c r="G69" s="26">
        <v>274019639</v>
      </c>
      <c r="H69" s="26">
        <v>286067893.5</v>
      </c>
      <c r="I69" s="17">
        <f t="shared" ref="I69:I70" si="4">IF(G69=0,0,H69/G69*100)</f>
        <v>104.39685802958087</v>
      </c>
      <c r="J69" s="26">
        <v>251842506.44000006</v>
      </c>
      <c r="K69" s="27">
        <f t="shared" si="1"/>
        <v>34225387.059999943</v>
      </c>
      <c r="L69" s="28">
        <f t="shared" si="2"/>
        <v>113.58999620191356</v>
      </c>
    </row>
    <row r="70" spans="1:12" ht="13.5" customHeight="1" x14ac:dyDescent="0.2">
      <c r="A70" s="9">
        <v>1</v>
      </c>
      <c r="B70" s="14"/>
      <c r="C70" s="14" t="s">
        <v>128</v>
      </c>
      <c r="D70" s="25" t="s">
        <v>130</v>
      </c>
      <c r="E70" s="26">
        <v>379466816</v>
      </c>
      <c r="F70" s="26">
        <v>472955370.56</v>
      </c>
      <c r="G70" s="26">
        <v>432053032.56</v>
      </c>
      <c r="H70" s="26">
        <v>443788399.28999996</v>
      </c>
      <c r="I70" s="17">
        <f t="shared" si="4"/>
        <v>102.71618663580848</v>
      </c>
      <c r="J70" s="26">
        <v>373259526.04000002</v>
      </c>
      <c r="K70" s="27">
        <f t="shared" si="1"/>
        <v>70528873.24999994</v>
      </c>
      <c r="L70" s="28">
        <f t="shared" si="2"/>
        <v>118.89539806210914</v>
      </c>
    </row>
    <row r="71" spans="1:12" x14ac:dyDescent="0.2">
      <c r="I71" s="18"/>
    </row>
  </sheetData>
  <mergeCells count="2">
    <mergeCell ref="B3:I3"/>
    <mergeCell ref="B5:I5"/>
  </mergeCells>
  <pageMargins left="0.32" right="0.33" top="0.39370078740157499" bottom="0.39370078740157499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dcterms:created xsi:type="dcterms:W3CDTF">2025-12-05T08:56:30Z</dcterms:created>
  <dcterms:modified xsi:type="dcterms:W3CDTF">2025-12-05T09:12:17Z</dcterms:modified>
</cp:coreProperties>
</file>